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2"/>
  </bookViews>
  <sheets>
    <sheet name="2 knop" sheetId="1" r:id="rId1"/>
    <sheet name="4 knop" sheetId="2" r:id="rId2"/>
    <sheet name="5 knop" sheetId="3" r:id="rId3"/>
  </sheets>
  <definedNames/>
  <calcPr fullCalcOnLoad="1"/>
</workbook>
</file>

<file path=xl/sharedStrings.xml><?xml version="1.0" encoding="utf-8"?>
<sst xmlns="http://schemas.openxmlformats.org/spreadsheetml/2006/main" count="58" uniqueCount="22">
  <si>
    <t>Hastighet mot mål</t>
  </si>
  <si>
    <t xml:space="preserve">Tid </t>
  </si>
  <si>
    <t>Kursvinkel (b, b')</t>
  </si>
  <si>
    <t>Vinkel mellan styrd kurs och kurs (c, c')</t>
  </si>
  <si>
    <t>Tillryggalagd väg mot mål</t>
  </si>
  <si>
    <t>Fart genom vattnet (B)</t>
  </si>
  <si>
    <t>Strömhastighet ( C)</t>
  </si>
  <si>
    <t>Summa</t>
  </si>
  <si>
    <t>(=½*X)</t>
  </si>
  <si>
    <t>1:a 6 tim</t>
  </si>
  <si>
    <t>2:a 3 tim</t>
  </si>
  <si>
    <t>=Accepterad avdrift i procent</t>
  </si>
  <si>
    <t>Tabellvärden vid C=4</t>
  </si>
  <si>
    <t>Ströms.</t>
  </si>
  <si>
    <t>Tabellvärden vid C=2</t>
  </si>
  <si>
    <t>Mellanliggande vinkel (α, α')</t>
  </si>
  <si>
    <t>Styrd "kurs" (a, a')</t>
  </si>
  <si>
    <t>Tabellvärden vid C=5</t>
  </si>
  <si>
    <t>Konstruktionslängd mot målet (X, X')</t>
  </si>
  <si>
    <t>Hastighet över grund (A, A')</t>
  </si>
  <si>
    <t>Konstruktionslängd åt sidan (Y)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</si>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</sst>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2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2" borderId="0" xfId="0" applyFill="1" applyAlignment="1">
      <alignment/>
    </xf>
    <xf numFmtId="164" fontId="1" fillId="3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1" fillId="3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knop'!$F$4:$F$14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 knop'!$G$4:$G$14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22085"/>
        <c:axId val="37098766"/>
      </c:lineChart>
      <c:catAx>
        <c:axId val="4122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98766"/>
        <c:crosses val="autoZero"/>
        <c:auto val="1"/>
        <c:lblOffset val="100"/>
        <c:noMultiLvlLbl val="0"/>
      </c:catAx>
      <c:valAx>
        <c:axId val="37098766"/>
        <c:scaling>
          <c:orientation val="minMax"/>
          <c:min val="4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208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knop'!$F$4:$F$14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'4 knop'!$G$4:$G$14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453439"/>
        <c:axId val="52210040"/>
      </c:lineChart>
      <c:catAx>
        <c:axId val="6545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10040"/>
        <c:crosses val="autoZero"/>
        <c:auto val="1"/>
        <c:lblOffset val="100"/>
        <c:noMultiLvlLbl val="0"/>
      </c:catAx>
      <c:valAx>
        <c:axId val="52210040"/>
        <c:scaling>
          <c:orientation val="minMax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5343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knop'!$F$4:$F$14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'5 knop'!$G$4:$G$14</c:f>
              <c:numCache>
                <c:ptCount val="11"/>
                <c:pt idx="0">
                  <c:v>29.85</c:v>
                </c:pt>
                <c:pt idx="1">
                  <c:v>35.01</c:v>
                </c:pt>
                <c:pt idx="2">
                  <c:v>40.04</c:v>
                </c:pt>
                <c:pt idx="3">
                  <c:v>44.35</c:v>
                </c:pt>
                <c:pt idx="4">
                  <c:v>47.63</c:v>
                </c:pt>
                <c:pt idx="5">
                  <c:v>49.88</c:v>
                </c:pt>
                <c:pt idx="6">
                  <c:v>51.25</c:v>
                </c:pt>
                <c:pt idx="7">
                  <c:v>51.9</c:v>
                </c:pt>
                <c:pt idx="8">
                  <c:v>51.98</c:v>
                </c:pt>
                <c:pt idx="9">
                  <c:v>51.64</c:v>
                </c:pt>
                <c:pt idx="10">
                  <c:v>50.98</c:v>
                </c:pt>
              </c:numCache>
            </c:numRef>
          </c:val>
          <c:smooth val="0"/>
        </c:ser>
        <c:marker val="1"/>
        <c:axId val="128313"/>
        <c:axId val="1154818"/>
      </c:lineChart>
      <c:catAx>
        <c:axId val="12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4818"/>
        <c:crosses val="autoZero"/>
        <c:auto val="1"/>
        <c:lblOffset val="100"/>
        <c:noMultiLvlLbl val="0"/>
      </c:catAx>
      <c:valAx>
        <c:axId val="1154818"/>
        <c:scaling>
          <c:orientation val="minMax"/>
          <c:max val="55"/>
          <c:min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31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9525</xdr:rowOff>
    </xdr:from>
    <xdr:to>
      <xdr:col>3</xdr:col>
      <xdr:colOff>19050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428625" y="2438400"/>
        <a:ext cx="267652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9525</xdr:rowOff>
    </xdr:from>
    <xdr:to>
      <xdr:col>2</xdr:col>
      <xdr:colOff>228600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428625" y="2438400"/>
        <a:ext cx="229552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9525</xdr:rowOff>
    </xdr:from>
    <xdr:to>
      <xdr:col>3</xdr:col>
      <xdr:colOff>19050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428625" y="2438400"/>
        <a:ext cx="26955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workbookViewId="0" topLeftCell="A1">
      <selection activeCell="E13" sqref="E13:E14"/>
    </sheetView>
  </sheetViews>
  <sheetFormatPr defaultColWidth="9.140625" defaultRowHeight="12.75"/>
  <cols>
    <col min="1" max="1" width="2.8515625" style="0" customWidth="1"/>
    <col min="2" max="2" width="34.28125" style="0" customWidth="1"/>
  </cols>
  <sheetData>
    <row r="2" spans="3:7" ht="12.75">
      <c r="C2" s="2" t="s">
        <v>9</v>
      </c>
      <c r="D2" s="2" t="s">
        <v>10</v>
      </c>
      <c r="F2" s="4">
        <v>70</v>
      </c>
      <c r="G2" s="3" t="s">
        <v>11</v>
      </c>
    </row>
    <row r="3" spans="2:7" ht="12.75">
      <c r="B3" t="s">
        <v>5</v>
      </c>
      <c r="C3" s="4">
        <v>6</v>
      </c>
      <c r="D3">
        <f>C3</f>
        <v>6</v>
      </c>
      <c r="E3" s="2" t="s">
        <v>13</v>
      </c>
      <c r="F3" s="10" t="s">
        <v>14</v>
      </c>
      <c r="G3" s="10"/>
    </row>
    <row r="4" spans="2:7" ht="12.75">
      <c r="B4" t="s">
        <v>6</v>
      </c>
      <c r="C4" s="4">
        <v>2</v>
      </c>
      <c r="D4">
        <f>C4</f>
        <v>2</v>
      </c>
      <c r="E4" s="6">
        <f>6*C4</f>
        <v>12</v>
      </c>
      <c r="F4">
        <v>0</v>
      </c>
      <c r="G4">
        <v>50.91</v>
      </c>
    </row>
    <row r="5" spans="2:7" ht="12.75">
      <c r="B5" t="s">
        <v>18</v>
      </c>
      <c r="C5">
        <f>6*C3</f>
        <v>36</v>
      </c>
      <c r="D5">
        <f>C5/2</f>
        <v>18</v>
      </c>
      <c r="E5" t="s">
        <v>8</v>
      </c>
      <c r="F5">
        <v>10</v>
      </c>
      <c r="G5">
        <v>51.66</v>
      </c>
    </row>
    <row r="6" spans="2:7" ht="12.75">
      <c r="B6" t="s">
        <v>20</v>
      </c>
      <c r="C6">
        <f>E4*F2/100</f>
        <v>8.4</v>
      </c>
      <c r="D6">
        <f>C6</f>
        <v>8.4</v>
      </c>
      <c r="F6">
        <v>20</v>
      </c>
      <c r="G6">
        <v>52.3</v>
      </c>
    </row>
    <row r="7" spans="2:7" ht="12.75">
      <c r="B7" t="s">
        <v>15</v>
      </c>
      <c r="C7">
        <f>ATAN(C6/C5)*180/PI()</f>
        <v>13.134022306396323</v>
      </c>
      <c r="D7">
        <f>ATAN(D6/D5)*180/PI()</f>
        <v>25.016893478100023</v>
      </c>
      <c r="F7">
        <v>30</v>
      </c>
      <c r="G7">
        <v>52.82</v>
      </c>
    </row>
    <row r="8" spans="2:7" ht="12.75">
      <c r="B8" t="s">
        <v>2</v>
      </c>
      <c r="C8">
        <f>90-C7</f>
        <v>76.86597769360368</v>
      </c>
      <c r="D8">
        <f>90-D7</f>
        <v>64.98310652189997</v>
      </c>
      <c r="F8">
        <v>40</v>
      </c>
      <c r="G8">
        <v>53.21</v>
      </c>
    </row>
    <row r="9" spans="2:7" ht="12.75">
      <c r="B9" t="s">
        <v>3</v>
      </c>
      <c r="C9">
        <f>ASIN(C4/C3*SIN(C8*PI()/180))*180/PI()</f>
        <v>18.94217498526893</v>
      </c>
      <c r="D9">
        <f>ASIN(D4/D3*SIN(D8*PI()/180))*180/PI()</f>
        <v>17.581436501395444</v>
      </c>
      <c r="F9">
        <v>50</v>
      </c>
      <c r="G9">
        <v>53.48</v>
      </c>
    </row>
    <row r="10" spans="2:7" ht="12.75">
      <c r="B10" t="s">
        <v>16</v>
      </c>
      <c r="C10">
        <f>180-C8-C9</f>
        <v>84.19184732112738</v>
      </c>
      <c r="D10">
        <f>180-D8-D9</f>
        <v>97.43545697670459</v>
      </c>
      <c r="F10">
        <v>60</v>
      </c>
      <c r="G10">
        <v>53.63</v>
      </c>
    </row>
    <row r="11" spans="2:7" ht="12.75">
      <c r="B11" t="s">
        <v>19</v>
      </c>
      <c r="C11">
        <f>SQRT(C4*C4+C3*C3-2*C4*C3*COS(C10/180*PI()))</f>
        <v>6.129539247638557</v>
      </c>
      <c r="D11">
        <f>SQRT(D4*D4+D3*D3-2*D4*D3*COS(D10/180*PI()))</f>
        <v>6.5655024337271675</v>
      </c>
      <c r="F11">
        <v>70</v>
      </c>
      <c r="G11">
        <v>53.66</v>
      </c>
    </row>
    <row r="12" spans="2:7" ht="12.75">
      <c r="B12" t="s">
        <v>0</v>
      </c>
      <c r="C12">
        <f>C11*COS(C7/180*PI())</f>
        <v>5.969197916080134</v>
      </c>
      <c r="D12">
        <f>D11*COS(D7/180*PI())</f>
        <v>5.949547611041442</v>
      </c>
      <c r="F12">
        <v>80</v>
      </c>
      <c r="G12">
        <v>53.59</v>
      </c>
    </row>
    <row r="13" spans="2:7" ht="12.75">
      <c r="B13" t="s">
        <v>1</v>
      </c>
      <c r="C13">
        <v>6</v>
      </c>
      <c r="D13">
        <v>3</v>
      </c>
      <c r="E13" s="1" t="s">
        <v>7</v>
      </c>
      <c r="F13">
        <v>90</v>
      </c>
      <c r="G13">
        <v>53.42</v>
      </c>
    </row>
    <row r="14" spans="2:7" ht="12.75">
      <c r="B14" t="s">
        <v>4</v>
      </c>
      <c r="C14">
        <f>C12*C13</f>
        <v>35.8151874964808</v>
      </c>
      <c r="D14">
        <f>D12*D13</f>
        <v>17.848642833124327</v>
      </c>
      <c r="E14" s="7">
        <f>SUM(C14:D14)</f>
        <v>53.66383032960513</v>
      </c>
      <c r="F14">
        <v>100</v>
      </c>
      <c r="G14">
        <v>53.16</v>
      </c>
    </row>
    <row r="22" ht="12.75">
      <c r="F22" t="s">
        <v>21</v>
      </c>
    </row>
  </sheetData>
  <mergeCells count="1">
    <mergeCell ref="F3:G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E13" sqref="E13:E14"/>
    </sheetView>
  </sheetViews>
  <sheetFormatPr defaultColWidth="9.140625" defaultRowHeight="12.75"/>
  <cols>
    <col min="1" max="1" width="2.8515625" style="0" customWidth="1"/>
    <col min="2" max="2" width="34.57421875" style="0" customWidth="1"/>
  </cols>
  <sheetData>
    <row r="2" spans="3:7" ht="12.75">
      <c r="C2" s="2" t="s">
        <v>9</v>
      </c>
      <c r="D2" s="2" t="s">
        <v>10</v>
      </c>
      <c r="F2" s="4">
        <v>70</v>
      </c>
      <c r="G2" s="3" t="s">
        <v>11</v>
      </c>
    </row>
    <row r="3" spans="2:7" ht="12.75">
      <c r="B3" t="s">
        <v>5</v>
      </c>
      <c r="C3" s="4">
        <v>6</v>
      </c>
      <c r="D3">
        <f>C3</f>
        <v>6</v>
      </c>
      <c r="E3" s="2" t="s">
        <v>13</v>
      </c>
      <c r="F3" s="10" t="s">
        <v>12</v>
      </c>
      <c r="G3" s="10"/>
    </row>
    <row r="4" spans="2:7" ht="12.75">
      <c r="B4" t="s">
        <v>6</v>
      </c>
      <c r="C4" s="4">
        <v>4</v>
      </c>
      <c r="D4">
        <f>C4</f>
        <v>4</v>
      </c>
      <c r="E4" s="6">
        <f>6*C4</f>
        <v>24</v>
      </c>
      <c r="F4">
        <v>0</v>
      </c>
      <c r="G4">
        <v>40.2</v>
      </c>
    </row>
    <row r="5" spans="2:7" ht="12.75">
      <c r="B5" t="s">
        <v>18</v>
      </c>
      <c r="C5">
        <f>6*C3</f>
        <v>36</v>
      </c>
      <c r="D5">
        <f>C5/2</f>
        <v>18</v>
      </c>
      <c r="E5" t="s">
        <v>8</v>
      </c>
      <c r="F5">
        <v>10</v>
      </c>
      <c r="G5">
        <v>43.4</v>
      </c>
    </row>
    <row r="6" spans="2:7" ht="12.75">
      <c r="B6" t="s">
        <v>20</v>
      </c>
      <c r="C6">
        <f>E4*F2/100</f>
        <v>16.8</v>
      </c>
      <c r="D6">
        <f>C6</f>
        <v>16.8</v>
      </c>
      <c r="F6">
        <v>20</v>
      </c>
      <c r="G6">
        <v>46.2</v>
      </c>
    </row>
    <row r="7" spans="2:7" ht="12.75">
      <c r="B7" t="s">
        <v>15</v>
      </c>
      <c r="C7">
        <f>ATAN(C6/C5)*180/PI()</f>
        <v>25.016893478100023</v>
      </c>
      <c r="D7">
        <f>ATAN(D6/D5)*180/PI()</f>
        <v>43.02506598911803</v>
      </c>
      <c r="F7">
        <v>30</v>
      </c>
      <c r="G7">
        <v>48.6</v>
      </c>
    </row>
    <row r="8" spans="2:7" ht="12.75">
      <c r="B8" t="s">
        <v>2</v>
      </c>
      <c r="C8">
        <f>90-C7</f>
        <v>64.98310652189997</v>
      </c>
      <c r="D8">
        <f>90-D7</f>
        <v>46.97493401088197</v>
      </c>
      <c r="F8">
        <v>40</v>
      </c>
      <c r="G8">
        <v>50.4</v>
      </c>
    </row>
    <row r="9" spans="2:7" ht="12.75">
      <c r="B9" t="s">
        <v>3</v>
      </c>
      <c r="C9">
        <f>ASIN(C4/C3*SIN(C8*PI()/180))*180/PI()</f>
        <v>37.16569480648383</v>
      </c>
      <c r="D9">
        <f>ASIN(D4/D3*SIN(D8*PI()/180))*180/PI()</f>
        <v>29.167877127837027</v>
      </c>
      <c r="F9">
        <v>50</v>
      </c>
      <c r="G9">
        <v>51.7</v>
      </c>
    </row>
    <row r="10" spans="2:7" ht="12.75">
      <c r="B10" t="s">
        <v>16</v>
      </c>
      <c r="C10">
        <f>180-C8-C9</f>
        <v>77.8511986716162</v>
      </c>
      <c r="D10">
        <f>180-D8-D9</f>
        <v>103.85718886128102</v>
      </c>
      <c r="F10">
        <v>60</v>
      </c>
      <c r="G10">
        <v>52.4</v>
      </c>
    </row>
    <row r="11" spans="2:7" ht="12.75">
      <c r="B11" t="s">
        <v>19</v>
      </c>
      <c r="C11">
        <f>SQRT(C4*C4+C3*C3-2*C4*C3*COS(C10/180*PI()))</f>
        <v>6.4728924935845</v>
      </c>
      <c r="D11">
        <f>SQRT(D4*D4+D3*D3-2*D4*D3*COS(D10/180*PI()))</f>
        <v>7.96844575258975</v>
      </c>
      <c r="F11">
        <v>70</v>
      </c>
      <c r="G11">
        <v>52.7</v>
      </c>
    </row>
    <row r="12" spans="2:7" ht="12.75">
      <c r="B12" t="s">
        <v>0</v>
      </c>
      <c r="C12">
        <f>C11*COS(C7/180*PI())</f>
        <v>5.865626044688186</v>
      </c>
      <c r="D12">
        <f>D11*COS(D7/180*PI())</f>
        <v>5.825374247138249</v>
      </c>
      <c r="F12">
        <v>80</v>
      </c>
      <c r="G12">
        <v>52.6</v>
      </c>
    </row>
    <row r="13" spans="2:7" ht="12.75">
      <c r="B13" t="s">
        <v>1</v>
      </c>
      <c r="C13">
        <v>6</v>
      </c>
      <c r="D13">
        <v>3</v>
      </c>
      <c r="E13" s="1" t="s">
        <v>7</v>
      </c>
      <c r="F13">
        <v>90</v>
      </c>
      <c r="G13">
        <v>52.2</v>
      </c>
    </row>
    <row r="14" spans="2:7" ht="12.75">
      <c r="B14" t="s">
        <v>4</v>
      </c>
      <c r="C14">
        <f>C12*C13</f>
        <v>35.19375626812912</v>
      </c>
      <c r="D14">
        <f>D12*D13</f>
        <v>17.476122741414745</v>
      </c>
      <c r="E14" s="5">
        <f>SUM(C14:D14)</f>
        <v>52.66987900954386</v>
      </c>
      <c r="F14">
        <v>100</v>
      </c>
      <c r="G14">
        <v>51.7</v>
      </c>
    </row>
  </sheetData>
  <mergeCells count="1">
    <mergeCell ref="F3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 topLeftCell="A1">
      <selection activeCell="B9" sqref="B9"/>
    </sheetView>
  </sheetViews>
  <sheetFormatPr defaultColWidth="9.140625" defaultRowHeight="12.75"/>
  <cols>
    <col min="1" max="1" width="2.8515625" style="0" customWidth="1"/>
    <col min="2" max="2" width="34.57421875" style="0" customWidth="1"/>
  </cols>
  <sheetData>
    <row r="2" spans="3:7" ht="12.75">
      <c r="C2" s="2" t="s">
        <v>9</v>
      </c>
      <c r="D2" s="2" t="s">
        <v>10</v>
      </c>
      <c r="F2" s="4">
        <v>80</v>
      </c>
      <c r="G2" s="3" t="s">
        <v>11</v>
      </c>
    </row>
    <row r="3" spans="2:7" ht="12.75">
      <c r="B3" t="s">
        <v>5</v>
      </c>
      <c r="C3" s="4">
        <v>6</v>
      </c>
      <c r="D3">
        <f>C3</f>
        <v>6</v>
      </c>
      <c r="E3" s="2" t="s">
        <v>13</v>
      </c>
      <c r="F3" s="10" t="s">
        <v>17</v>
      </c>
      <c r="G3" s="10"/>
    </row>
    <row r="4" spans="2:7" ht="12.75">
      <c r="B4" t="s">
        <v>6</v>
      </c>
      <c r="C4" s="4">
        <v>5</v>
      </c>
      <c r="D4">
        <f>C4</f>
        <v>5</v>
      </c>
      <c r="E4" s="6">
        <f>6*C4</f>
        <v>30</v>
      </c>
      <c r="F4">
        <v>0</v>
      </c>
      <c r="G4">
        <v>29.85</v>
      </c>
    </row>
    <row r="5" spans="2:7" ht="12.75">
      <c r="B5" t="s">
        <v>18</v>
      </c>
      <c r="C5">
        <f>6*C3</f>
        <v>36</v>
      </c>
      <c r="D5">
        <f>C5/2</f>
        <v>18</v>
      </c>
      <c r="E5" t="s">
        <v>8</v>
      </c>
      <c r="F5">
        <v>10</v>
      </c>
      <c r="G5">
        <v>35.01</v>
      </c>
    </row>
    <row r="6" spans="2:7" ht="12.75">
      <c r="B6" t="s">
        <v>20</v>
      </c>
      <c r="C6">
        <f>E4*F2/100</f>
        <v>24</v>
      </c>
      <c r="D6">
        <f>C6</f>
        <v>24</v>
      </c>
      <c r="F6">
        <v>20</v>
      </c>
      <c r="G6">
        <v>40.04</v>
      </c>
    </row>
    <row r="7" spans="2:7" ht="12.75">
      <c r="B7" t="s">
        <v>15</v>
      </c>
      <c r="C7">
        <f>ATAN(C6/C5)*180/PI()</f>
        <v>33.690067525979785</v>
      </c>
      <c r="D7">
        <f>ATAN(D6/D5)*180/PI()</f>
        <v>53.13010235415598</v>
      </c>
      <c r="F7">
        <v>30</v>
      </c>
      <c r="G7">
        <v>44.35</v>
      </c>
    </row>
    <row r="8" spans="2:7" ht="12.75">
      <c r="B8" t="s">
        <v>2</v>
      </c>
      <c r="C8">
        <f>90-C7</f>
        <v>56.309932474020215</v>
      </c>
      <c r="D8">
        <f>90-D7</f>
        <v>36.86989764584402</v>
      </c>
      <c r="F8">
        <v>40</v>
      </c>
      <c r="G8">
        <v>47.63</v>
      </c>
    </row>
    <row r="9" spans="2:7" ht="12.75">
      <c r="B9" t="s">
        <v>3</v>
      </c>
      <c r="C9">
        <f>ASIN(C4/C3*SIN(C8*PI()/180))*180/PI()</f>
        <v>43.89788624801399</v>
      </c>
      <c r="D9">
        <f>ASIN(D4/D3*SIN(D8*PI()/180))*180/PI()</f>
        <v>30.000000000000004</v>
      </c>
      <c r="F9">
        <v>50</v>
      </c>
      <c r="G9">
        <v>49.88</v>
      </c>
    </row>
    <row r="10" spans="2:7" ht="12.75">
      <c r="B10" t="s">
        <v>16</v>
      </c>
      <c r="C10">
        <f>180-C8-C9</f>
        <v>79.7921812779658</v>
      </c>
      <c r="D10">
        <f>180-D8-D9</f>
        <v>113.13010235415598</v>
      </c>
      <c r="F10">
        <v>60</v>
      </c>
      <c r="G10">
        <v>51.25</v>
      </c>
    </row>
    <row r="11" spans="2:7" ht="12.75">
      <c r="B11" t="s">
        <v>19</v>
      </c>
      <c r="C11">
        <f>SQRT(C4*C4+C3*C3-2*C4*C3*COS(C10/180*PI()))</f>
        <v>7.0969611338634975</v>
      </c>
      <c r="D11">
        <f>SQRT(D4*D4+D3*D3-2*D4*D3*COS(D10/180*PI()))</f>
        <v>9.196152422706632</v>
      </c>
      <c r="F11">
        <v>70</v>
      </c>
      <c r="G11">
        <v>51.9</v>
      </c>
    </row>
    <row r="12" spans="2:7" ht="12.75">
      <c r="B12" t="s">
        <v>0</v>
      </c>
      <c r="C12">
        <f>C11*COS(C7/180*PI())</f>
        <v>5.90502860033536</v>
      </c>
      <c r="D12">
        <f>D11*COS(D7/180*PI())</f>
        <v>5.517691453623979</v>
      </c>
      <c r="F12">
        <v>80</v>
      </c>
      <c r="G12">
        <v>51.98</v>
      </c>
    </row>
    <row r="13" spans="2:7" ht="12.75">
      <c r="B13" t="s">
        <v>1</v>
      </c>
      <c r="C13">
        <v>6</v>
      </c>
      <c r="D13">
        <v>3</v>
      </c>
      <c r="E13" s="1" t="s">
        <v>7</v>
      </c>
      <c r="F13">
        <v>90</v>
      </c>
      <c r="G13">
        <v>51.64</v>
      </c>
    </row>
    <row r="14" spans="2:7" ht="12.75">
      <c r="B14" t="s">
        <v>4</v>
      </c>
      <c r="C14">
        <f>C12*C13</f>
        <v>35.43017160201216</v>
      </c>
      <c r="D14">
        <f>D12*D13</f>
        <v>16.55307436087194</v>
      </c>
      <c r="E14" s="7">
        <f>SUM(C14:D14)</f>
        <v>51.9832459628841</v>
      </c>
      <c r="F14">
        <v>100</v>
      </c>
      <c r="G14">
        <v>50.98</v>
      </c>
    </row>
    <row r="17" ht="15.75">
      <c r="F17" s="8"/>
    </row>
    <row r="18" ht="15.75">
      <c r="F18" s="9"/>
    </row>
    <row r="19" ht="15.75">
      <c r="F19" s="8"/>
    </row>
    <row r="20" ht="15.75">
      <c r="F20" s="9"/>
    </row>
    <row r="21" ht="15.75">
      <c r="F21" s="9"/>
    </row>
  </sheetData>
  <mergeCells count="1">
    <mergeCell ref="F3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Göteborg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Peter Andersson</cp:lastModifiedBy>
  <cp:lastPrinted>2005-02-24T16:02:22Z</cp:lastPrinted>
  <dcterms:created xsi:type="dcterms:W3CDTF">2005-02-23T16:27:52Z</dcterms:created>
  <dcterms:modified xsi:type="dcterms:W3CDTF">2005-02-25T13:57:43Z</dcterms:modified>
  <cp:category/>
  <cp:version/>
  <cp:contentType/>
  <cp:contentStatus/>
</cp:coreProperties>
</file>